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oulaye.ndoye\Desktop\"/>
    </mc:Choice>
  </mc:AlternateContent>
  <xr:revisionPtr revIDLastSave="0" documentId="13_ncr:1_{A04CD160-C4F3-4A96-A120-EA1021A862F4}" xr6:coauthVersionLast="47" xr6:coauthVersionMax="47" xr10:uidLastSave="{00000000-0000-0000-0000-000000000000}"/>
  <bookViews>
    <workbookView xWindow="28680" yWindow="-120" windowWidth="29040" windowHeight="15840" activeTab="1" xr2:uid="{EC122775-25F0-4439-894B-265A6B0D0B8C}"/>
  </bookViews>
  <sheets>
    <sheet name="C1" sheetId="1" r:id="rId1"/>
    <sheet name="C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2" l="1"/>
  <c r="F7" i="2"/>
  <c r="D7" i="2" s="1"/>
  <c r="F8" i="2"/>
  <c r="D8" i="2" s="1"/>
  <c r="F9" i="2"/>
  <c r="D9" i="2" s="1"/>
  <c r="F10" i="2"/>
  <c r="D10" i="2" s="1"/>
  <c r="F11" i="2"/>
  <c r="D11" i="2" s="1"/>
  <c r="F16" i="2"/>
  <c r="D16" i="2" s="1"/>
  <c r="D17" i="2"/>
  <c r="F17" i="2"/>
  <c r="F18" i="2"/>
  <c r="D18" i="2" s="1"/>
  <c r="F19" i="2"/>
  <c r="D19" i="2" s="1"/>
  <c r="F12" i="2"/>
  <c r="D12" i="2" s="1"/>
  <c r="F13" i="2"/>
  <c r="D13" i="2" s="1"/>
  <c r="F14" i="2"/>
  <c r="D14" i="2" s="1"/>
  <c r="F15" i="2"/>
  <c r="D15" i="2" s="1"/>
  <c r="B6" i="2"/>
  <c r="C6" i="2" s="1"/>
  <c r="F7" i="1"/>
  <c r="D7" i="1" s="1"/>
  <c r="F8" i="1"/>
  <c r="F9" i="1"/>
  <c r="F10" i="1"/>
  <c r="D10" i="1" s="1"/>
  <c r="F11" i="1"/>
  <c r="D11" i="1" s="1"/>
  <c r="F12" i="1"/>
  <c r="F13" i="1"/>
  <c r="D13" i="1" s="1"/>
  <c r="F14" i="1"/>
  <c r="F15" i="1"/>
  <c r="D15" i="1" s="1"/>
  <c r="F6" i="1"/>
  <c r="D6" i="1"/>
  <c r="D14" i="1"/>
  <c r="D12" i="1"/>
  <c r="D9" i="1"/>
  <c r="B6" i="1"/>
  <c r="E6" i="1" s="1"/>
  <c r="F20" i="2" l="1"/>
  <c r="D6" i="2"/>
  <c r="D20" i="2" s="1"/>
  <c r="H6" i="2"/>
  <c r="B7" i="2" s="1"/>
  <c r="E7" i="2" s="1"/>
  <c r="E6" i="2"/>
  <c r="F16" i="1"/>
  <c r="G6" i="1"/>
  <c r="D16" i="1"/>
  <c r="C6" i="1"/>
  <c r="H6" i="1"/>
  <c r="B7" i="1" s="1"/>
  <c r="D8" i="1"/>
  <c r="C7" i="2" l="1"/>
  <c r="G7" i="2"/>
  <c r="H7" i="2"/>
  <c r="B8" i="2" s="1"/>
  <c r="G6" i="2"/>
  <c r="H7" i="1"/>
  <c r="B8" i="1" s="1"/>
  <c r="C7" i="1"/>
  <c r="E7" i="1"/>
  <c r="H8" i="2" l="1"/>
  <c r="B9" i="2" s="1"/>
  <c r="C8" i="2"/>
  <c r="E8" i="2"/>
  <c r="G8" i="2" s="1"/>
  <c r="G7" i="1"/>
  <c r="E8" i="1"/>
  <c r="G8" i="1" s="1"/>
  <c r="H8" i="1"/>
  <c r="B9" i="1" s="1"/>
  <c r="C8" i="1"/>
  <c r="H9" i="2" l="1"/>
  <c r="B10" i="2" s="1"/>
  <c r="E9" i="2"/>
  <c r="G9" i="2" s="1"/>
  <c r="C9" i="2"/>
  <c r="E9" i="1"/>
  <c r="G9" i="1" s="1"/>
  <c r="H9" i="1"/>
  <c r="B10" i="1" s="1"/>
  <c r="C9" i="1"/>
  <c r="E10" i="2" l="1"/>
  <c r="G10" i="2" s="1"/>
  <c r="C10" i="2"/>
  <c r="H10" i="2"/>
  <c r="B11" i="2" s="1"/>
  <c r="C10" i="1"/>
  <c r="E10" i="1"/>
  <c r="H10" i="1"/>
  <c r="B11" i="1" s="1"/>
  <c r="E11" i="2" l="1"/>
  <c r="G11" i="2" s="1"/>
  <c r="H11" i="2"/>
  <c r="B12" i="2" s="1"/>
  <c r="C11" i="2"/>
  <c r="H11" i="1"/>
  <c r="B12" i="1" s="1"/>
  <c r="C11" i="1"/>
  <c r="E11" i="1"/>
  <c r="G11" i="1" s="1"/>
  <c r="G10" i="1"/>
  <c r="C12" i="2" l="1"/>
  <c r="H12" i="2"/>
  <c r="B13" i="2" s="1"/>
  <c r="E12" i="2"/>
  <c r="G12" i="2" s="1"/>
  <c r="E12" i="1"/>
  <c r="G12" i="1" s="1"/>
  <c r="H12" i="1"/>
  <c r="B13" i="1" s="1"/>
  <c r="C12" i="1"/>
  <c r="E13" i="2" l="1"/>
  <c r="G13" i="2" s="1"/>
  <c r="C13" i="2"/>
  <c r="H13" i="2"/>
  <c r="B14" i="2" s="1"/>
  <c r="E13" i="1"/>
  <c r="G13" i="1" s="1"/>
  <c r="H13" i="1"/>
  <c r="B14" i="1" s="1"/>
  <c r="C13" i="1"/>
  <c r="H14" i="2" l="1"/>
  <c r="B15" i="2" s="1"/>
  <c r="E14" i="2"/>
  <c r="G14" i="2" s="1"/>
  <c r="C14" i="2"/>
  <c r="C14" i="1"/>
  <c r="E14" i="1"/>
  <c r="G14" i="1" s="1"/>
  <c r="H14" i="1"/>
  <c r="B15" i="1" s="1"/>
  <c r="H15" i="2" l="1"/>
  <c r="B16" i="2" s="1"/>
  <c r="E15" i="2"/>
  <c r="G15" i="2" s="1"/>
  <c r="C15" i="2"/>
  <c r="H15" i="1"/>
  <c r="C15" i="1"/>
  <c r="E15" i="1"/>
  <c r="C16" i="2" l="1"/>
  <c r="E16" i="2"/>
  <c r="G16" i="2" s="1"/>
  <c r="H16" i="2"/>
  <c r="B17" i="2" s="1"/>
  <c r="G15" i="1"/>
  <c r="G16" i="1" s="1"/>
  <c r="E16" i="1"/>
  <c r="E17" i="2" l="1"/>
  <c r="G17" i="2" s="1"/>
  <c r="H17" i="2"/>
  <c r="B18" i="2" s="1"/>
  <c r="C17" i="2"/>
  <c r="H18" i="2" l="1"/>
  <c r="B19" i="2" s="1"/>
  <c r="C18" i="2"/>
  <c r="E18" i="2"/>
  <c r="G18" i="2" s="1"/>
  <c r="H19" i="2" l="1"/>
  <c r="C19" i="2"/>
  <c r="E19" i="2"/>
  <c r="G19" i="2" l="1"/>
  <c r="G20" i="2" s="1"/>
  <c r="E20" i="2"/>
</calcChain>
</file>

<file path=xl/sharedStrings.xml><?xml version="1.0" encoding="utf-8"?>
<sst xmlns="http://schemas.openxmlformats.org/spreadsheetml/2006/main" count="50" uniqueCount="28">
  <si>
    <t>Montant (FCFA)</t>
  </si>
  <si>
    <t>Taux d'intérêt</t>
  </si>
  <si>
    <t>Durée</t>
  </si>
  <si>
    <t>5 ans</t>
  </si>
  <si>
    <t>Echéance</t>
  </si>
  <si>
    <t>Capital début de période</t>
  </si>
  <si>
    <t>Nombre
de titres</t>
  </si>
  <si>
    <t xml:space="preserve">Titres
Amortis </t>
  </si>
  <si>
    <t xml:space="preserve">Intérêts </t>
  </si>
  <si>
    <t>Amortissement</t>
  </si>
  <si>
    <t>Annuités</t>
  </si>
  <si>
    <t>Capital fin de période</t>
  </si>
  <si>
    <t>TOTAL</t>
  </si>
  <si>
    <t>7ans</t>
  </si>
  <si>
    <t>SEMESTRE 1</t>
  </si>
  <si>
    <t>SEMESTRE 2</t>
  </si>
  <si>
    <t>SEMESTRE 3</t>
  </si>
  <si>
    <t>SEMESTRE 4</t>
  </si>
  <si>
    <t>SEMESTRE 5</t>
  </si>
  <si>
    <t>SEMESTRE 6</t>
  </si>
  <si>
    <t>SEMESTRE 7</t>
  </si>
  <si>
    <t>SEMESTRE 8</t>
  </si>
  <si>
    <t>SEMESTRE 9</t>
  </si>
  <si>
    <t>SEMESTRE 10</t>
  </si>
  <si>
    <t>SEMESTRE 11</t>
  </si>
  <si>
    <t>SEMESTRE 12</t>
  </si>
  <si>
    <t>SEMESTRE 13</t>
  </si>
  <si>
    <t>SEMESTRE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</si>
</sst>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DECC2C"/>
      <name val="Daytona"/>
      <family val="2"/>
    </font>
    <font>
      <b/>
      <sz val="9"/>
      <color rgb="FF565656"/>
      <name val="Daytona"/>
      <family val="2"/>
    </font>
    <font>
      <sz val="9"/>
      <color theme="1"/>
      <name val="Daytona"/>
      <family val="2"/>
    </font>
    <font>
      <sz val="9"/>
      <color rgb="FF000000"/>
      <name val="Daytona"/>
      <family val="2"/>
    </font>
    <font>
      <b/>
      <sz val="10"/>
      <color rgb="FF000000"/>
      <name val="Daytona"/>
      <family val="2"/>
    </font>
    <font>
      <b/>
      <sz val="10"/>
      <color rgb="FF565656"/>
      <name val="Dayton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65656"/>
        <bgColor indexed="64"/>
      </patternFill>
    </fill>
    <fill>
      <patternFill patternType="solid">
        <fgColor rgb="FFDECC2C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2" borderId="0" xfId="0" applyNumberFormat="1" applyFont="1" applyFill="1" applyAlignment="1">
      <alignment horizontal="right" vertical="center"/>
    </xf>
    <xf numFmtId="10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36DA6-FCFD-4431-A7DB-1F6E53DCC622}">
  <dimension ref="A1:H16"/>
  <sheetViews>
    <sheetView showGridLines="0" workbookViewId="0">
      <selection activeCell="A6" sqref="A6:A15"/>
    </sheetView>
  </sheetViews>
  <sheetFormatPr baseColWidth="10" defaultColWidth="11.42578125" defaultRowHeight="15" x14ac:dyDescent="0.25"/>
  <cols>
    <col min="1" max="1" width="14.5703125" bestFit="1" customWidth="1"/>
    <col min="2" max="2" width="24.85546875" customWidth="1"/>
    <col min="3" max="3" width="19.7109375" customWidth="1"/>
    <col min="4" max="4" width="19" customWidth="1"/>
    <col min="5" max="5" width="19.5703125" customWidth="1"/>
    <col min="6" max="6" width="28.85546875" customWidth="1"/>
    <col min="7" max="7" width="17.5703125" bestFit="1" customWidth="1"/>
    <col min="8" max="8" width="13.85546875" bestFit="1" customWidth="1"/>
  </cols>
  <sheetData>
    <row r="1" spans="1:8" x14ac:dyDescent="0.25">
      <c r="A1" s="11" t="s">
        <v>0</v>
      </c>
      <c r="B1" s="11"/>
      <c r="C1" s="1">
        <v>1000000</v>
      </c>
    </row>
    <row r="2" spans="1:8" x14ac:dyDescent="0.25">
      <c r="A2" s="11" t="s">
        <v>1</v>
      </c>
      <c r="B2" s="11"/>
      <c r="C2" s="2">
        <v>6.4000000000000001E-2</v>
      </c>
    </row>
    <row r="3" spans="1:8" x14ac:dyDescent="0.25">
      <c r="A3" s="11" t="s">
        <v>2</v>
      </c>
      <c r="B3" s="11"/>
      <c r="C3" s="3" t="s">
        <v>3</v>
      </c>
    </row>
    <row r="4" spans="1:8" ht="15.75" thickBot="1" x14ac:dyDescent="0.3">
      <c r="A4" s="4"/>
      <c r="B4" s="4"/>
      <c r="C4" s="4"/>
      <c r="D4" s="4"/>
      <c r="E4" s="4"/>
      <c r="F4" s="4"/>
    </row>
    <row r="5" spans="1:8" ht="29.25" thickBot="1" x14ac:dyDescent="0.3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</row>
    <row r="6" spans="1:8" ht="15.75" thickBot="1" x14ac:dyDescent="0.3">
      <c r="A6" s="7" t="s">
        <v>14</v>
      </c>
      <c r="B6" s="8">
        <f>C1</f>
        <v>1000000</v>
      </c>
      <c r="C6" s="8">
        <f t="shared" ref="C6:C13" si="0">B6/10000</f>
        <v>100</v>
      </c>
      <c r="D6" s="8">
        <f t="shared" ref="D6:D15" si="1">F6/10000</f>
        <v>10</v>
      </c>
      <c r="E6" s="8">
        <f t="shared" ref="E6:E15" si="2">B6*$C$2/2</f>
        <v>32000</v>
      </c>
      <c r="F6" s="8">
        <f>$C$1/10</f>
        <v>100000</v>
      </c>
      <c r="G6" s="8">
        <f>E6+F6</f>
        <v>132000</v>
      </c>
      <c r="H6" s="8">
        <f t="shared" ref="H6:H15" si="3">B6-F6</f>
        <v>900000</v>
      </c>
    </row>
    <row r="7" spans="1:8" ht="15.75" thickBot="1" x14ac:dyDescent="0.3">
      <c r="A7" s="7" t="s">
        <v>15</v>
      </c>
      <c r="B7" s="8">
        <f t="shared" ref="B7:B15" si="4">H6</f>
        <v>900000</v>
      </c>
      <c r="C7" s="8">
        <f t="shared" si="0"/>
        <v>90</v>
      </c>
      <c r="D7" s="8">
        <f t="shared" si="1"/>
        <v>10</v>
      </c>
      <c r="E7" s="8">
        <f t="shared" si="2"/>
        <v>28800</v>
      </c>
      <c r="F7" s="8">
        <f t="shared" ref="F7:F15" si="5">$C$1/10</f>
        <v>100000</v>
      </c>
      <c r="G7" s="8">
        <f>E7+F7</f>
        <v>128800</v>
      </c>
      <c r="H7" s="8">
        <f t="shared" si="3"/>
        <v>800000</v>
      </c>
    </row>
    <row r="8" spans="1:8" ht="15.75" thickBot="1" x14ac:dyDescent="0.3">
      <c r="A8" s="7" t="s">
        <v>16</v>
      </c>
      <c r="B8" s="8">
        <f t="shared" si="4"/>
        <v>800000</v>
      </c>
      <c r="C8" s="8">
        <f t="shared" si="0"/>
        <v>80</v>
      </c>
      <c r="D8" s="8">
        <f t="shared" si="1"/>
        <v>10</v>
      </c>
      <c r="E8" s="8">
        <f t="shared" si="2"/>
        <v>25600</v>
      </c>
      <c r="F8" s="8">
        <f t="shared" si="5"/>
        <v>100000</v>
      </c>
      <c r="G8" s="8">
        <f>E8+F8</f>
        <v>125600</v>
      </c>
      <c r="H8" s="8">
        <f>B8-F8</f>
        <v>700000</v>
      </c>
    </row>
    <row r="9" spans="1:8" ht="15.75" thickBot="1" x14ac:dyDescent="0.3">
      <c r="A9" s="7" t="s">
        <v>17</v>
      </c>
      <c r="B9" s="8">
        <f>H8</f>
        <v>700000</v>
      </c>
      <c r="C9" s="8">
        <f>B9/10000</f>
        <v>70</v>
      </c>
      <c r="D9" s="8">
        <f t="shared" si="1"/>
        <v>10</v>
      </c>
      <c r="E9" s="8">
        <f>B9*$C$2/2</f>
        <v>22400</v>
      </c>
      <c r="F9" s="8">
        <f t="shared" si="5"/>
        <v>100000</v>
      </c>
      <c r="G9" s="8">
        <f t="shared" ref="G9:G12" si="6">E9+F9</f>
        <v>122400</v>
      </c>
      <c r="H9" s="8">
        <f t="shared" si="3"/>
        <v>600000</v>
      </c>
    </row>
    <row r="10" spans="1:8" ht="15.75" thickBot="1" x14ac:dyDescent="0.3">
      <c r="A10" s="7" t="s">
        <v>18</v>
      </c>
      <c r="B10" s="8">
        <f>H9</f>
        <v>600000</v>
      </c>
      <c r="C10" s="8">
        <f t="shared" si="0"/>
        <v>60</v>
      </c>
      <c r="D10" s="8">
        <f t="shared" si="1"/>
        <v>10</v>
      </c>
      <c r="E10" s="8">
        <f t="shared" si="2"/>
        <v>19200</v>
      </c>
      <c r="F10" s="8">
        <f t="shared" si="5"/>
        <v>100000</v>
      </c>
      <c r="G10" s="8">
        <f>E10+F10</f>
        <v>119200</v>
      </c>
      <c r="H10" s="8">
        <f t="shared" si="3"/>
        <v>500000</v>
      </c>
    </row>
    <row r="11" spans="1:8" ht="15.75" thickBot="1" x14ac:dyDescent="0.3">
      <c r="A11" s="7" t="s">
        <v>19</v>
      </c>
      <c r="B11" s="8">
        <f t="shared" si="4"/>
        <v>500000</v>
      </c>
      <c r="C11" s="8">
        <f t="shared" si="0"/>
        <v>50</v>
      </c>
      <c r="D11" s="8">
        <f t="shared" si="1"/>
        <v>10</v>
      </c>
      <c r="E11" s="8">
        <f>B11*$C$2/2</f>
        <v>16000</v>
      </c>
      <c r="F11" s="8">
        <f t="shared" si="5"/>
        <v>100000</v>
      </c>
      <c r="G11" s="8">
        <f>E11+F11</f>
        <v>116000</v>
      </c>
      <c r="H11" s="8">
        <f>B11-F11</f>
        <v>400000</v>
      </c>
    </row>
    <row r="12" spans="1:8" ht="15.75" thickBot="1" x14ac:dyDescent="0.3">
      <c r="A12" s="7" t="s">
        <v>20</v>
      </c>
      <c r="B12" s="8">
        <f t="shared" si="4"/>
        <v>400000</v>
      </c>
      <c r="C12" s="8">
        <f t="shared" si="0"/>
        <v>40</v>
      </c>
      <c r="D12" s="8">
        <f t="shared" si="1"/>
        <v>10</v>
      </c>
      <c r="E12" s="8">
        <f t="shared" si="2"/>
        <v>12800</v>
      </c>
      <c r="F12" s="8">
        <f t="shared" si="5"/>
        <v>100000</v>
      </c>
      <c r="G12" s="8">
        <f t="shared" si="6"/>
        <v>112800</v>
      </c>
      <c r="H12" s="8">
        <f t="shared" si="3"/>
        <v>300000</v>
      </c>
    </row>
    <row r="13" spans="1:8" ht="15.75" thickBot="1" x14ac:dyDescent="0.3">
      <c r="A13" s="7" t="s">
        <v>21</v>
      </c>
      <c r="B13" s="8">
        <f>H12</f>
        <v>300000</v>
      </c>
      <c r="C13" s="8">
        <f t="shared" si="0"/>
        <v>30</v>
      </c>
      <c r="D13" s="8">
        <f t="shared" si="1"/>
        <v>10</v>
      </c>
      <c r="E13" s="8">
        <f>B13*$C$2/2</f>
        <v>9600</v>
      </c>
      <c r="F13" s="8">
        <f t="shared" si="5"/>
        <v>100000</v>
      </c>
      <c r="G13" s="8">
        <f>E13+F13</f>
        <v>109600</v>
      </c>
      <c r="H13" s="8">
        <f>B13-F13</f>
        <v>200000</v>
      </c>
    </row>
    <row r="14" spans="1:8" ht="15.75" thickBot="1" x14ac:dyDescent="0.3">
      <c r="A14" s="7" t="s">
        <v>22</v>
      </c>
      <c r="B14" s="8">
        <f t="shared" si="4"/>
        <v>200000</v>
      </c>
      <c r="C14" s="8">
        <f>B14/10000</f>
        <v>20</v>
      </c>
      <c r="D14" s="8">
        <f t="shared" si="1"/>
        <v>10</v>
      </c>
      <c r="E14" s="8">
        <f>B14*$C$2/2</f>
        <v>6400</v>
      </c>
      <c r="F14" s="8">
        <f t="shared" si="5"/>
        <v>100000</v>
      </c>
      <c r="G14" s="8">
        <f>E14+F14</f>
        <v>106400</v>
      </c>
      <c r="H14" s="8">
        <f>B14-F14</f>
        <v>100000</v>
      </c>
    </row>
    <row r="15" spans="1:8" ht="15.75" thickBot="1" x14ac:dyDescent="0.3">
      <c r="A15" s="7" t="s">
        <v>23</v>
      </c>
      <c r="B15" s="8">
        <f t="shared" si="4"/>
        <v>100000</v>
      </c>
      <c r="C15" s="8">
        <f>B15/10000</f>
        <v>10</v>
      </c>
      <c r="D15" s="8">
        <f t="shared" si="1"/>
        <v>10</v>
      </c>
      <c r="E15" s="8">
        <f t="shared" si="2"/>
        <v>3200</v>
      </c>
      <c r="F15" s="8">
        <f t="shared" si="5"/>
        <v>100000</v>
      </c>
      <c r="G15" s="8">
        <f>E15+F15</f>
        <v>103200</v>
      </c>
      <c r="H15" s="8">
        <f t="shared" si="3"/>
        <v>0</v>
      </c>
    </row>
    <row r="16" spans="1:8" ht="16.5" thickBot="1" x14ac:dyDescent="0.3">
      <c r="A16" s="12" t="s">
        <v>12</v>
      </c>
      <c r="B16" s="13"/>
      <c r="C16" s="14"/>
      <c r="D16" s="9">
        <f>SUM(D6:D15)</f>
        <v>100</v>
      </c>
      <c r="E16" s="9">
        <f>SUM(E6:E15)</f>
        <v>176000</v>
      </c>
      <c r="F16" s="9">
        <f>SUM(F6:F15)</f>
        <v>1000000</v>
      </c>
      <c r="G16" s="9">
        <f>SUM(G6:G15)</f>
        <v>1176000</v>
      </c>
      <c r="H16" s="10"/>
    </row>
  </sheetData>
  <mergeCells count="4">
    <mergeCell ref="A1:B1"/>
    <mergeCell ref="A2:B2"/>
    <mergeCell ref="A3:B3"/>
    <mergeCell ref="A16:C16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1564-3167-446A-A200-AE8946268450}">
  <dimension ref="A1:H20"/>
  <sheetViews>
    <sheetView showGridLines="0" tabSelected="1" workbookViewId="0">
      <selection activeCell="A24" sqref="A24"/>
    </sheetView>
  </sheetViews>
  <sheetFormatPr baseColWidth="10" defaultColWidth="11.42578125" defaultRowHeight="15" x14ac:dyDescent="0.25"/>
  <cols>
    <col min="1" max="1" width="14.5703125" bestFit="1" customWidth="1"/>
    <col min="2" max="2" width="24.85546875" customWidth="1"/>
    <col min="3" max="3" width="19.7109375" customWidth="1"/>
    <col min="4" max="4" width="19" customWidth="1"/>
    <col min="5" max="5" width="19.5703125" customWidth="1"/>
    <col min="6" max="6" width="28.85546875" customWidth="1"/>
    <col min="7" max="7" width="17.5703125" bestFit="1" customWidth="1"/>
    <col min="8" max="8" width="13.85546875" bestFit="1" customWidth="1"/>
  </cols>
  <sheetData>
    <row r="1" spans="1:8" x14ac:dyDescent="0.25">
      <c r="A1" s="11" t="s">
        <v>0</v>
      </c>
      <c r="B1" s="11"/>
      <c r="C1" s="1">
        <v>1000000</v>
      </c>
    </row>
    <row r="2" spans="1:8" x14ac:dyDescent="0.25">
      <c r="A2" s="11" t="s">
        <v>1</v>
      </c>
      <c r="B2" s="11"/>
      <c r="C2" s="2">
        <v>6.6000000000000003E-2</v>
      </c>
    </row>
    <row r="3" spans="1:8" x14ac:dyDescent="0.25">
      <c r="A3" s="11" t="s">
        <v>2</v>
      </c>
      <c r="B3" s="11"/>
      <c r="C3" s="3" t="s">
        <v>13</v>
      </c>
    </row>
    <row r="4" spans="1:8" ht="15.75" thickBot="1" x14ac:dyDescent="0.3">
      <c r="A4" s="4"/>
      <c r="B4" s="4"/>
      <c r="C4" s="4"/>
      <c r="D4" s="4"/>
      <c r="E4" s="4"/>
      <c r="F4" s="4"/>
    </row>
    <row r="5" spans="1:8" ht="29.25" thickBot="1" x14ac:dyDescent="0.3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</row>
    <row r="6" spans="1:8" ht="15.75" thickBot="1" x14ac:dyDescent="0.3">
      <c r="A6" s="7" t="s">
        <v>14</v>
      </c>
      <c r="B6" s="8">
        <f>C1</f>
        <v>1000000</v>
      </c>
      <c r="C6" s="8">
        <f t="shared" ref="C6:C7" si="0">B6/10000</f>
        <v>100</v>
      </c>
      <c r="D6" s="8">
        <f t="shared" ref="D6:D7" si="1">F6/10000</f>
        <v>7.1428571428571432</v>
      </c>
      <c r="E6" s="8">
        <f t="shared" ref="E6" si="2">B6*$C$2/2</f>
        <v>33000</v>
      </c>
      <c r="F6" s="8">
        <f>$C$1/14</f>
        <v>71428.571428571435</v>
      </c>
      <c r="G6" s="8">
        <f>E6+F6</f>
        <v>104428.57142857143</v>
      </c>
      <c r="H6" s="8">
        <f t="shared" ref="H6:H7" si="3">B6-F6</f>
        <v>928571.42857142852</v>
      </c>
    </row>
    <row r="7" spans="1:8" ht="15.75" thickBot="1" x14ac:dyDescent="0.3">
      <c r="A7" s="7" t="s">
        <v>15</v>
      </c>
      <c r="B7" s="8">
        <f t="shared" ref="B7" si="4">H6</f>
        <v>928571.42857142852</v>
      </c>
      <c r="C7" s="8">
        <f t="shared" si="0"/>
        <v>92.857142857142847</v>
      </c>
      <c r="D7" s="8">
        <f t="shared" si="1"/>
        <v>7.1428571428571432</v>
      </c>
      <c r="E7" s="8">
        <f>B7*$C$2/2</f>
        <v>30642.857142857141</v>
      </c>
      <c r="F7" s="8">
        <f>$C$1/14</f>
        <v>71428.571428571435</v>
      </c>
      <c r="G7" s="8">
        <f>E7+F7</f>
        <v>102071.42857142858</v>
      </c>
      <c r="H7" s="8">
        <f t="shared" si="3"/>
        <v>857142.85714285704</v>
      </c>
    </row>
    <row r="8" spans="1:8" ht="15.75" thickBot="1" x14ac:dyDescent="0.3">
      <c r="A8" s="7" t="s">
        <v>16</v>
      </c>
      <c r="B8" s="8">
        <f t="shared" ref="B8:B19" si="5">H7</f>
        <v>857142.85714285704</v>
      </c>
      <c r="C8" s="8">
        <f t="shared" ref="C8:C19" si="6">B8/10000</f>
        <v>85.714285714285708</v>
      </c>
      <c r="D8" s="8">
        <f t="shared" ref="D8:D19" si="7">F8/10000</f>
        <v>7.1428571428571432</v>
      </c>
      <c r="E8" s="8">
        <f t="shared" ref="E8:E19" si="8">B8*$C$2/2</f>
        <v>28285.714285714283</v>
      </c>
      <c r="F8" s="8">
        <f t="shared" ref="F8:F19" si="9">$C$1/14</f>
        <v>71428.571428571435</v>
      </c>
      <c r="G8" s="8">
        <f t="shared" ref="G8:G19" si="10">E8+F8</f>
        <v>99714.28571428571</v>
      </c>
      <c r="H8" s="8">
        <f t="shared" ref="H8:H19" si="11">B8-F8</f>
        <v>785714.28571428556</v>
      </c>
    </row>
    <row r="9" spans="1:8" ht="15.75" thickBot="1" x14ac:dyDescent="0.3">
      <c r="A9" s="7" t="s">
        <v>17</v>
      </c>
      <c r="B9" s="8">
        <f t="shared" si="5"/>
        <v>785714.28571428556</v>
      </c>
      <c r="C9" s="8">
        <f t="shared" si="6"/>
        <v>78.571428571428555</v>
      </c>
      <c r="D9" s="8">
        <f t="shared" si="7"/>
        <v>7.1428571428571432</v>
      </c>
      <c r="E9" s="8">
        <f t="shared" si="8"/>
        <v>25928.571428571424</v>
      </c>
      <c r="F9" s="8">
        <f t="shared" si="9"/>
        <v>71428.571428571435</v>
      </c>
      <c r="G9" s="8">
        <f t="shared" si="10"/>
        <v>97357.142857142855</v>
      </c>
      <c r="H9" s="8">
        <f t="shared" si="11"/>
        <v>714285.71428571409</v>
      </c>
    </row>
    <row r="10" spans="1:8" ht="15.75" thickBot="1" x14ac:dyDescent="0.3">
      <c r="A10" s="7" t="s">
        <v>18</v>
      </c>
      <c r="B10" s="8">
        <f t="shared" si="5"/>
        <v>714285.71428571409</v>
      </c>
      <c r="C10" s="8">
        <f t="shared" si="6"/>
        <v>71.428571428571402</v>
      </c>
      <c r="D10" s="8">
        <f t="shared" si="7"/>
        <v>7.1428571428571432</v>
      </c>
      <c r="E10" s="8">
        <f t="shared" si="8"/>
        <v>23571.428571428565</v>
      </c>
      <c r="F10" s="8">
        <f t="shared" si="9"/>
        <v>71428.571428571435</v>
      </c>
      <c r="G10" s="8">
        <f t="shared" si="10"/>
        <v>95000</v>
      </c>
      <c r="H10" s="8">
        <f t="shared" si="11"/>
        <v>642857.14285714261</v>
      </c>
    </row>
    <row r="11" spans="1:8" ht="15.75" thickBot="1" x14ac:dyDescent="0.3">
      <c r="A11" s="7" t="s">
        <v>19</v>
      </c>
      <c r="B11" s="8">
        <f t="shared" si="5"/>
        <v>642857.14285714261</v>
      </c>
      <c r="C11" s="8">
        <f t="shared" si="6"/>
        <v>64.285714285714263</v>
      </c>
      <c r="D11" s="8">
        <f t="shared" si="7"/>
        <v>7.1428571428571432</v>
      </c>
      <c r="E11" s="8">
        <f t="shared" si="8"/>
        <v>21214.285714285706</v>
      </c>
      <c r="F11" s="8">
        <f t="shared" si="9"/>
        <v>71428.571428571435</v>
      </c>
      <c r="G11" s="8">
        <f t="shared" si="10"/>
        <v>92642.857142857145</v>
      </c>
      <c r="H11" s="8">
        <f t="shared" si="11"/>
        <v>571428.57142857113</v>
      </c>
    </row>
    <row r="12" spans="1:8" ht="15.75" thickBot="1" x14ac:dyDescent="0.3">
      <c r="A12" s="7" t="s">
        <v>20</v>
      </c>
      <c r="B12" s="8">
        <f t="shared" si="5"/>
        <v>571428.57142857113</v>
      </c>
      <c r="C12" s="8">
        <f t="shared" si="6"/>
        <v>57.14285714285711</v>
      </c>
      <c r="D12" s="8">
        <f t="shared" si="7"/>
        <v>7.1428571428571432</v>
      </c>
      <c r="E12" s="8">
        <f t="shared" si="8"/>
        <v>18857.142857142848</v>
      </c>
      <c r="F12" s="8">
        <f t="shared" si="9"/>
        <v>71428.571428571435</v>
      </c>
      <c r="G12" s="8">
        <f t="shared" si="10"/>
        <v>90285.71428571429</v>
      </c>
      <c r="H12" s="8">
        <f t="shared" si="11"/>
        <v>499999.99999999971</v>
      </c>
    </row>
    <row r="13" spans="1:8" ht="15.75" thickBot="1" x14ac:dyDescent="0.3">
      <c r="A13" s="7" t="s">
        <v>21</v>
      </c>
      <c r="B13" s="8">
        <f t="shared" si="5"/>
        <v>499999.99999999971</v>
      </c>
      <c r="C13" s="8">
        <f t="shared" si="6"/>
        <v>49.999999999999972</v>
      </c>
      <c r="D13" s="8">
        <f t="shared" si="7"/>
        <v>7.1428571428571432</v>
      </c>
      <c r="E13" s="8">
        <f t="shared" si="8"/>
        <v>16499.999999999993</v>
      </c>
      <c r="F13" s="8">
        <f t="shared" si="9"/>
        <v>71428.571428571435</v>
      </c>
      <c r="G13" s="8">
        <f t="shared" si="10"/>
        <v>87928.57142857142</v>
      </c>
      <c r="H13" s="8">
        <f t="shared" si="11"/>
        <v>428571.42857142829</v>
      </c>
    </row>
    <row r="14" spans="1:8" ht="15.75" thickBot="1" x14ac:dyDescent="0.3">
      <c r="A14" s="7" t="s">
        <v>22</v>
      </c>
      <c r="B14" s="8">
        <f t="shared" si="5"/>
        <v>428571.42857142829</v>
      </c>
      <c r="C14" s="8">
        <f t="shared" si="6"/>
        <v>42.857142857142826</v>
      </c>
      <c r="D14" s="8">
        <f t="shared" si="7"/>
        <v>7.1428571428571432</v>
      </c>
      <c r="E14" s="8">
        <f t="shared" si="8"/>
        <v>14142.857142857134</v>
      </c>
      <c r="F14" s="8">
        <f t="shared" si="9"/>
        <v>71428.571428571435</v>
      </c>
      <c r="G14" s="8">
        <f t="shared" si="10"/>
        <v>85571.428571428565</v>
      </c>
      <c r="H14" s="8">
        <f t="shared" si="11"/>
        <v>357142.85714285687</v>
      </c>
    </row>
    <row r="15" spans="1:8" ht="15.75" thickBot="1" x14ac:dyDescent="0.3">
      <c r="A15" s="7" t="s">
        <v>23</v>
      </c>
      <c r="B15" s="8">
        <f t="shared" si="5"/>
        <v>357142.85714285687</v>
      </c>
      <c r="C15" s="8">
        <f t="shared" si="6"/>
        <v>35.714285714285687</v>
      </c>
      <c r="D15" s="8">
        <f t="shared" si="7"/>
        <v>7.1428571428571432</v>
      </c>
      <c r="E15" s="8">
        <f t="shared" si="8"/>
        <v>11785.714285714277</v>
      </c>
      <c r="F15" s="8">
        <f t="shared" si="9"/>
        <v>71428.571428571435</v>
      </c>
      <c r="G15" s="8">
        <f t="shared" si="10"/>
        <v>83214.28571428571</v>
      </c>
      <c r="H15" s="8">
        <f t="shared" si="11"/>
        <v>285714.28571428545</v>
      </c>
    </row>
    <row r="16" spans="1:8" ht="15.75" thickBot="1" x14ac:dyDescent="0.3">
      <c r="A16" s="7" t="s">
        <v>24</v>
      </c>
      <c r="B16" s="8">
        <f t="shared" si="5"/>
        <v>285714.28571428545</v>
      </c>
      <c r="C16" s="8">
        <f t="shared" si="6"/>
        <v>28.571428571428545</v>
      </c>
      <c r="D16" s="8">
        <f t="shared" si="7"/>
        <v>7.1428571428571432</v>
      </c>
      <c r="E16" s="8">
        <f t="shared" si="8"/>
        <v>9428.5714285714203</v>
      </c>
      <c r="F16" s="8">
        <f t="shared" si="9"/>
        <v>71428.571428571435</v>
      </c>
      <c r="G16" s="8">
        <f t="shared" si="10"/>
        <v>80857.142857142855</v>
      </c>
      <c r="H16" s="8">
        <f t="shared" si="11"/>
        <v>214285.71428571403</v>
      </c>
    </row>
    <row r="17" spans="1:8" ht="15.75" thickBot="1" x14ac:dyDescent="0.3">
      <c r="A17" s="7" t="s">
        <v>25</v>
      </c>
      <c r="B17" s="8">
        <f t="shared" si="5"/>
        <v>214285.71428571403</v>
      </c>
      <c r="C17" s="8">
        <f t="shared" si="6"/>
        <v>21.428571428571402</v>
      </c>
      <c r="D17" s="8">
        <f t="shared" si="7"/>
        <v>7.1428571428571432</v>
      </c>
      <c r="E17" s="8">
        <f t="shared" si="8"/>
        <v>7071.4285714285634</v>
      </c>
      <c r="F17" s="8">
        <f t="shared" si="9"/>
        <v>71428.571428571435</v>
      </c>
      <c r="G17" s="8">
        <f t="shared" si="10"/>
        <v>78500</v>
      </c>
      <c r="H17" s="8">
        <f t="shared" si="11"/>
        <v>142857.14285714261</v>
      </c>
    </row>
    <row r="18" spans="1:8" ht="15.75" thickBot="1" x14ac:dyDescent="0.3">
      <c r="A18" s="7" t="s">
        <v>26</v>
      </c>
      <c r="B18" s="8">
        <f t="shared" si="5"/>
        <v>142857.14285714261</v>
      </c>
      <c r="C18" s="8">
        <f t="shared" si="6"/>
        <v>14.285714285714262</v>
      </c>
      <c r="D18" s="8">
        <f t="shared" si="7"/>
        <v>7.1428571428571432</v>
      </c>
      <c r="E18" s="8">
        <f t="shared" si="8"/>
        <v>4714.2857142857065</v>
      </c>
      <c r="F18" s="8">
        <f t="shared" si="9"/>
        <v>71428.571428571435</v>
      </c>
      <c r="G18" s="8">
        <f t="shared" si="10"/>
        <v>76142.857142857145</v>
      </c>
      <c r="H18" s="8">
        <f t="shared" si="11"/>
        <v>71428.571428571173</v>
      </c>
    </row>
    <row r="19" spans="1:8" ht="15.75" thickBot="1" x14ac:dyDescent="0.3">
      <c r="A19" s="7" t="s">
        <v>27</v>
      </c>
      <c r="B19" s="8">
        <f t="shared" si="5"/>
        <v>71428.571428571173</v>
      </c>
      <c r="C19" s="8">
        <f t="shared" si="6"/>
        <v>7.1428571428571175</v>
      </c>
      <c r="D19" s="8">
        <f t="shared" si="7"/>
        <v>7.1428571428571432</v>
      </c>
      <c r="E19" s="8">
        <f t="shared" si="8"/>
        <v>2357.1428571428487</v>
      </c>
      <c r="F19" s="8">
        <f t="shared" si="9"/>
        <v>71428.571428571435</v>
      </c>
      <c r="G19" s="8">
        <f t="shared" si="10"/>
        <v>73785.71428571429</v>
      </c>
      <c r="H19" s="8">
        <f t="shared" si="11"/>
        <v>-2.6193447411060333E-10</v>
      </c>
    </row>
    <row r="20" spans="1:8" ht="16.5" thickBot="1" x14ac:dyDescent="0.3">
      <c r="A20" s="12" t="s">
        <v>12</v>
      </c>
      <c r="B20" s="13"/>
      <c r="C20" s="14"/>
      <c r="D20" s="9">
        <f>SUM(D6:D19)</f>
        <v>99.999999999999986</v>
      </c>
      <c r="E20" s="9">
        <f>SUM(E6:E19)</f>
        <v>247499.99999999991</v>
      </c>
      <c r="F20" s="9">
        <f>SUM(F6:F19)</f>
        <v>1000000.0000000003</v>
      </c>
      <c r="G20" s="9">
        <f>SUM(G6:G19)</f>
        <v>1247499.9999999998</v>
      </c>
      <c r="H20" s="10"/>
    </row>
  </sheetData>
  <mergeCells count="4">
    <mergeCell ref="A1:B1"/>
    <mergeCell ref="A2:B2"/>
    <mergeCell ref="A3:B3"/>
    <mergeCell ref="A20:C2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C1</vt:lpstr>
      <vt:lpstr>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Abdoulaye NDOYE</dc:creator>
  <cp:lastModifiedBy>Abdoulaye NDOYE</cp:lastModifiedBy>
  <dcterms:created xsi:type="dcterms:W3CDTF">2023-12-11T10:54:46Z</dcterms:created>
  <dcterms:modified xsi:type="dcterms:W3CDTF">2023-12-15T10:02:45Z</dcterms:modified>
</cp:coreProperties>
</file>